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hartung\2025\di\02.20 EDHT előterjesztés\"/>
    </mc:Choice>
  </mc:AlternateContent>
  <xr:revisionPtr revIDLastSave="0" documentId="13_ncr:1_{B6DB1146-F1B1-46D2-982D-1027C1AC6ECB}" xr6:coauthVersionLast="47" xr6:coauthVersionMax="47" xr10:uidLastSave="{00000000-0000-0000-0000-000000000000}"/>
  <bookViews>
    <workbookView xWindow="24" yWindow="744" windowWidth="23016" windowHeight="12216" xr2:uid="{122E67B2-8836-44D1-A9E0-276ACE108454}"/>
  </bookViews>
  <sheets>
    <sheet name="adatlap" sheetId="1" r:id="rId1"/>
  </sheets>
  <calcPr calcId="191029" iterateDelta="1E-4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" l="1"/>
  <c r="E57" i="1"/>
  <c r="E51" i="1"/>
  <c r="E45" i="1"/>
  <c r="E25" i="1"/>
  <c r="E18" i="1"/>
  <c r="D2" i="1"/>
  <c r="E14" i="1"/>
  <c r="E59" i="1" l="1"/>
  <c r="E27" i="1"/>
  <c r="D3" i="1" l="1"/>
</calcChain>
</file>

<file path=xl/sharedStrings.xml><?xml version="1.0" encoding="utf-8"?>
<sst xmlns="http://schemas.openxmlformats.org/spreadsheetml/2006/main" count="47" uniqueCount="47">
  <si>
    <t>Applicant name:</t>
  </si>
  <si>
    <t>Minimum score required to support habilitation:</t>
  </si>
  <si>
    <t>Applicant's total score</t>
  </si>
  <si>
    <t>Value</t>
  </si>
  <si>
    <t>Score</t>
  </si>
  <si>
    <t>I. Higher education activity (total number of points that can be awarded) 100</t>
  </si>
  <si>
    <t>1a.1. Educational experience</t>
  </si>
  <si>
    <t>From the above lecture</t>
  </si>
  <si>
    <t>Number of contact hours in the ten years preceding the application</t>
  </si>
  <si>
    <t>1a.2. Managing students' academic and scientific work</t>
  </si>
  <si>
    <t>Diploma work, thesis. Number of TDK (Scientific Students' Associations) topic management</t>
  </si>
  <si>
    <t>Total score (1a.1.+1a.2.)</t>
  </si>
  <si>
    <t>1a.3. Holding a lecture, practice, seminar in a foreign language organized at graduate and/or postgraduate level, or at any of the relevant training levels of the Bologna system.</t>
  </si>
  <si>
    <t>Number of contact hours up to the date of application submission (including foreign guest teacher invitations).</t>
  </si>
  <si>
    <t>Total score  (1a.3.)</t>
  </si>
  <si>
    <t>1b. Educational development activities, effectiveness</t>
  </si>
  <si>
    <t>Subject responsibility – mandatory subject, pcs.</t>
  </si>
  <si>
    <t>Subject responsibility – optional subject, pcs</t>
  </si>
  <si>
    <t>Meritful participation in the development of a subject, pcs</t>
  </si>
  <si>
    <t>notes, textbooks, educational aids or digital teaching materials of at least 100 pages (first or sole or at least 50% author), pcs</t>
  </si>
  <si>
    <t>Total score (1b.1.+1b.2.)</t>
  </si>
  <si>
    <t>I. Higher education activities in total</t>
  </si>
  <si>
    <t>II. Scientific activity (total number of points that can be awarded) 100</t>
  </si>
  <si>
    <t>2a.1. Outstanding scientific and research work (achievements achieved up to the time of submission of the application)</t>
  </si>
  <si>
    <t>Do you have a DSc title? (yes/no)</t>
  </si>
  <si>
    <t>Fulfillment of HAS requirements: Q value</t>
  </si>
  <si>
    <t>Fulfillment of HAS requirements: I value</t>
  </si>
  <si>
    <t>Total score (2a.1.)</t>
  </si>
  <si>
    <t>2a.2. Management of the scientific work of young lecturers, participation as supervisor in doctoral training</t>
  </si>
  <si>
    <t>PhD students with a degree, number (co-supervisor 0.5 people)</t>
  </si>
  <si>
    <t>Current doctoral students or candidates, number (co-supervisors 0.5 people)</t>
  </si>
  <si>
    <t>Research school creation activities (e.g.: leader and/or founder of a research group), pcs</t>
  </si>
  <si>
    <t>2a.3. Research school creation activities</t>
  </si>
  <si>
    <t>2a.4. Professional public activity</t>
  </si>
  <si>
    <t>Professional public activity (e.g.: head or member of a university professional committee, external member of a committee of another university, member of a professional body outside the university, member of the university senate, faculty council, chair or member of a university professional committee), pcs</t>
  </si>
  <si>
    <t>Total score (2a.2.+2a.3.+2a.4.)</t>
  </si>
  <si>
    <t>2b.1. Research organization experience and effectiveness</t>
  </si>
  <si>
    <t>Topic leadership of an awarded national or international research/development/innovation tender, pcs</t>
  </si>
  <si>
    <t>Meritorious participation in the implementation of national or international research/development/innovation projects, pcs</t>
  </si>
  <si>
    <t>Institutional project management, pcs</t>
  </si>
  <si>
    <t>Total score (2b.1.)</t>
  </si>
  <si>
    <t>2b.2. Domestic and international recognition</t>
  </si>
  <si>
    <t>President of a national or international scientific organization, pcs</t>
  </si>
  <si>
    <t>Board member of a national or international scientific organization, conference chairman, pcs</t>
  </si>
  <si>
    <t>Co-chair, section organizer chair, invited plenary speaker, pcs</t>
  </si>
  <si>
    <t>Total score (2b.2.)</t>
  </si>
  <si>
    <t>II. Scientific activity in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</si>
</sst>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238"/>
      <scheme val="minor"/>
    </font>
    <font>
      <b/>
      <sz val="10"/>
      <color rgb="FFFFFFFF"/>
      <name val="Arial"/>
      <family val="2"/>
      <charset val="1"/>
    </font>
    <font>
      <b/>
      <sz val="10"/>
      <name val="Arial"/>
      <family val="2"/>
      <charset val="1"/>
    </font>
    <font>
      <b/>
      <i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4"/>
      <name val="Arial"/>
      <family val="2"/>
      <charset val="1"/>
    </font>
    <font>
      <b/>
      <sz val="12"/>
      <name val="Arial"/>
      <family val="2"/>
      <charset val="1"/>
    </font>
    <font>
      <b/>
      <sz val="10"/>
      <color theme="1"/>
      <name val="Arial"/>
      <family val="2"/>
      <charset val="238"/>
    </font>
    <font>
      <sz val="11"/>
      <name val="Aptos Narrow"/>
      <family val="2"/>
    </font>
    <font>
      <sz val="12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B2B2B2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DDDDDD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rgb="FF80808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1" fontId="1" fillId="0" borderId="0" xfId="0" applyNumberFormat="1" applyFont="1" applyAlignment="1">
      <alignment wrapText="1"/>
    </xf>
    <xf numFmtId="0" fontId="0" fillId="0" borderId="0" xfId="0" applyAlignment="1">
      <alignment horizontal="center"/>
    </xf>
    <xf numFmtId="1" fontId="0" fillId="0" borderId="0" xfId="0" applyNumberFormat="1"/>
    <xf numFmtId="0" fontId="1" fillId="0" borderId="0" xfId="0" applyFont="1" applyAlignment="1">
      <alignment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wrapText="1"/>
    </xf>
    <xf numFmtId="0" fontId="2" fillId="4" borderId="0" xfId="0" applyFont="1" applyFill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wrapText="1"/>
    </xf>
    <xf numFmtId="1" fontId="2" fillId="2" borderId="0" xfId="0" applyNumberFormat="1" applyFont="1" applyFill="1" applyAlignment="1">
      <alignment horizont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2" fillId="6" borderId="0" xfId="0" applyFont="1" applyFill="1" applyAlignment="1">
      <alignment horizontal="center" wrapText="1"/>
    </xf>
    <xf numFmtId="0" fontId="8" fillId="0" borderId="0" xfId="0" applyFont="1" applyAlignment="1">
      <alignment wrapText="1"/>
    </xf>
    <xf numFmtId="0" fontId="9" fillId="2" borderId="0" xfId="0" applyFont="1" applyFill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2" fillId="6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0" fillId="5" borderId="1" xfId="0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wrapText="1"/>
    </xf>
    <xf numFmtId="0" fontId="2" fillId="4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6" fillId="2" borderId="0" xfId="0" applyFont="1" applyFill="1" applyAlignment="1">
      <alignment wrapText="1"/>
    </xf>
  </cellXfs>
  <cellStyles count="1">
    <cellStyle name="Normál" xfId="0" builtinId="0"/>
  </cellStyles>
  <dxfs count="2">
    <dxf>
      <font>
        <b/>
        <i val="0"/>
        <strike val="0"/>
        <outline val="0"/>
        <shadow val="0"/>
        <u val="none"/>
        <sz val="10"/>
        <color auto="1"/>
        <name val="Arial"/>
      </font>
      <numFmt numFmtId="0" formatCode="General"/>
      <fill>
        <patternFill>
          <bgColor rgb="FF92D050"/>
        </patternFill>
      </fill>
    </dxf>
    <dxf>
      <font>
        <b/>
        <i val="0"/>
        <strike val="0"/>
        <outline val="0"/>
        <shadow val="0"/>
        <u val="none"/>
        <sz val="10"/>
        <color auto="1"/>
        <name val="Arial"/>
      </font>
      <numFmt numFmtId="0" formatCode="General"/>
      <fill>
        <patternFill>
          <bgColor rgb="FFFF333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CD2C6-4133-441B-95AB-B5C026A8519F}">
  <dimension ref="A1:K164"/>
  <sheetViews>
    <sheetView tabSelected="1" topLeftCell="A56" zoomScale="130" zoomScaleNormal="130" workbookViewId="0">
      <selection activeCell="C5" sqref="C5"/>
    </sheetView>
  </sheetViews>
  <sheetFormatPr defaultColWidth="11.6640625" defaultRowHeight="14.4" x14ac:dyDescent="0.3"/>
  <cols>
    <col min="1" max="2" width="3.21875" style="1" customWidth="1"/>
    <col min="3" max="3" width="63.5546875" style="1" customWidth="1"/>
    <col min="4" max="4" width="11.77734375" style="3" customWidth="1"/>
    <col min="5" max="5" width="11.77734375" style="6" customWidth="1"/>
    <col min="6" max="6" width="11.44140625" style="3" customWidth="1"/>
  </cols>
  <sheetData>
    <row r="1" spans="1:11" ht="27" customHeight="1" x14ac:dyDescent="0.3">
      <c r="B1" s="25" t="s">
        <v>0</v>
      </c>
      <c r="C1" s="26"/>
      <c r="D1" s="29"/>
      <c r="E1" s="29"/>
    </row>
    <row r="2" spans="1:11" ht="13.8" customHeight="1" x14ac:dyDescent="0.3">
      <c r="B2" s="27" t="s">
        <v>1</v>
      </c>
      <c r="C2" s="27"/>
      <c r="D2" s="21">
        <f>120</f>
        <v>120</v>
      </c>
      <c r="E2" s="2"/>
    </row>
    <row r="3" spans="1:11" ht="15" customHeight="1" x14ac:dyDescent="0.3">
      <c r="B3" s="28" t="s">
        <v>2</v>
      </c>
      <c r="C3" s="28"/>
      <c r="D3" s="16">
        <f>ROUND(SUM(E27,E59),0)</f>
        <v>0</v>
      </c>
      <c r="E3" s="4"/>
      <c r="F3" s="5"/>
      <c r="G3" s="5"/>
      <c r="H3" s="5"/>
      <c r="I3" s="5"/>
      <c r="J3" s="5"/>
      <c r="K3" s="5"/>
    </row>
    <row r="4" spans="1:11" x14ac:dyDescent="0.3">
      <c r="C4"/>
    </row>
    <row r="5" spans="1:11" x14ac:dyDescent="0.3">
      <c r="C5"/>
    </row>
    <row r="7" spans="1:11" ht="15.6" x14ac:dyDescent="0.3">
      <c r="D7" s="19" t="s">
        <v>3</v>
      </c>
      <c r="E7" s="20" t="s">
        <v>4</v>
      </c>
      <c r="F7"/>
    </row>
    <row r="8" spans="1:11" ht="13.35" customHeight="1" x14ac:dyDescent="0.3">
      <c r="A8" s="32" t="s">
        <v>5</v>
      </c>
      <c r="B8" s="32"/>
      <c r="C8" s="32"/>
      <c r="D8" s="7"/>
      <c r="E8" s="8"/>
      <c r="F8"/>
    </row>
    <row r="9" spans="1:11" ht="13.35" customHeight="1" x14ac:dyDescent="0.3">
      <c r="B9" s="33" t="s">
        <v>6</v>
      </c>
      <c r="C9" s="33"/>
      <c r="D9" s="7"/>
      <c r="E9" s="8"/>
      <c r="F9"/>
    </row>
    <row r="10" spans="1:11" x14ac:dyDescent="0.3">
      <c r="C10" s="1" t="s">
        <v>8</v>
      </c>
      <c r="D10" s="17"/>
      <c r="E10" s="8"/>
      <c r="F10"/>
    </row>
    <row r="11" spans="1:11" x14ac:dyDescent="0.3">
      <c r="C11" s="1" t="s">
        <v>7</v>
      </c>
      <c r="D11" s="17"/>
      <c r="E11" s="8"/>
      <c r="F11"/>
    </row>
    <row r="12" spans="1:11" ht="13.35" customHeight="1" x14ac:dyDescent="0.3">
      <c r="B12" s="33" t="s">
        <v>9</v>
      </c>
      <c r="C12" s="33"/>
      <c r="D12" s="7"/>
      <c r="E12" s="8"/>
      <c r="F12"/>
    </row>
    <row r="13" spans="1:11" ht="28.8" x14ac:dyDescent="0.3">
      <c r="C13" s="1" t="s">
        <v>10</v>
      </c>
      <c r="D13" s="17"/>
      <c r="E13" s="4"/>
      <c r="F13"/>
    </row>
    <row r="14" spans="1:11" ht="13.35" customHeight="1" x14ac:dyDescent="0.3">
      <c r="B14" s="31" t="s">
        <v>11</v>
      </c>
      <c r="C14" s="31"/>
      <c r="D14" s="9"/>
      <c r="E14" s="10">
        <f>IF(D11&gt;=100,MIN(D10/800*10,10)+IF(D10&gt;=800,MIN((D10-800)/800*40,40),0),0)+MIN(D13/20*10,10)</f>
        <v>0</v>
      </c>
      <c r="F14" s="11"/>
    </row>
    <row r="15" spans="1:11" x14ac:dyDescent="0.3">
      <c r="D15" s="7"/>
      <c r="E15" s="8"/>
      <c r="F15"/>
    </row>
    <row r="16" spans="1:11" ht="38.4" customHeight="1" x14ac:dyDescent="0.3">
      <c r="B16" s="33" t="s">
        <v>12</v>
      </c>
      <c r="C16" s="33"/>
      <c r="D16" s="7"/>
      <c r="E16" s="4"/>
      <c r="F16"/>
    </row>
    <row r="17" spans="1:6" ht="28.8" x14ac:dyDescent="0.3">
      <c r="C17" s="1" t="s">
        <v>13</v>
      </c>
      <c r="D17" s="17"/>
      <c r="E17" s="8"/>
      <c r="F17"/>
    </row>
    <row r="18" spans="1:6" ht="13.35" customHeight="1" x14ac:dyDescent="0.3">
      <c r="B18" s="31" t="s">
        <v>14</v>
      </c>
      <c r="C18" s="31"/>
      <c r="D18" s="9"/>
      <c r="E18" s="10">
        <f>MIN(D17/160*10,10)</f>
        <v>0</v>
      </c>
      <c r="F18"/>
    </row>
    <row r="19" spans="1:6" x14ac:dyDescent="0.3">
      <c r="D19" s="7"/>
      <c r="E19" s="8"/>
      <c r="F19"/>
    </row>
    <row r="20" spans="1:6" ht="13.35" customHeight="1" x14ac:dyDescent="0.3">
      <c r="B20" s="30" t="s">
        <v>15</v>
      </c>
      <c r="C20" s="30"/>
      <c r="D20" s="7"/>
      <c r="E20" s="8"/>
      <c r="F20"/>
    </row>
    <row r="21" spans="1:6" x14ac:dyDescent="0.3">
      <c r="C21" s="1" t="s">
        <v>16</v>
      </c>
      <c r="D21" s="17"/>
      <c r="E21" s="8"/>
      <c r="F21"/>
    </row>
    <row r="22" spans="1:6" x14ac:dyDescent="0.3">
      <c r="C22" s="1" t="s">
        <v>17</v>
      </c>
      <c r="D22" s="17"/>
      <c r="E22" s="8"/>
      <c r="F22"/>
    </row>
    <row r="23" spans="1:6" x14ac:dyDescent="0.3">
      <c r="C23" s="1" t="s">
        <v>18</v>
      </c>
      <c r="D23" s="17"/>
      <c r="E23" s="8"/>
      <c r="F23"/>
    </row>
    <row r="24" spans="1:6" ht="28.8" x14ac:dyDescent="0.3">
      <c r="C24" s="1" t="s">
        <v>19</v>
      </c>
      <c r="D24" s="17"/>
      <c r="E24" s="8"/>
      <c r="F24"/>
    </row>
    <row r="25" spans="1:6" ht="13.35" customHeight="1" x14ac:dyDescent="0.3">
      <c r="B25" s="31" t="s">
        <v>20</v>
      </c>
      <c r="C25" s="31"/>
      <c r="D25" s="13"/>
      <c r="E25" s="10">
        <f>IF(OR(D21&gt;=1,D22&gt;=2),10+MIN((D21+D22/2+D23/2-1)*5,10),0)+MIN(D24*5,10)</f>
        <v>0</v>
      </c>
      <c r="F25"/>
    </row>
    <row r="26" spans="1:6" x14ac:dyDescent="0.3">
      <c r="D26" s="7"/>
      <c r="E26" s="8"/>
      <c r="F26"/>
    </row>
    <row r="27" spans="1:6" s="14" customFormat="1" ht="17.7" customHeight="1" x14ac:dyDescent="0.3">
      <c r="A27" s="34" t="s">
        <v>21</v>
      </c>
      <c r="B27" s="34"/>
      <c r="C27" s="34"/>
      <c r="D27" s="23"/>
      <c r="E27" s="24">
        <f>SUM(E14,E18,E25)</f>
        <v>0</v>
      </c>
    </row>
    <row r="28" spans="1:6" x14ac:dyDescent="0.3">
      <c r="A28" s="12"/>
      <c r="D28" s="7"/>
      <c r="E28" s="8"/>
      <c r="F28"/>
    </row>
    <row r="29" spans="1:6" x14ac:dyDescent="0.3">
      <c r="A29" s="12"/>
      <c r="D29" s="7"/>
      <c r="E29" s="8"/>
      <c r="F29"/>
    </row>
    <row r="30" spans="1:6" x14ac:dyDescent="0.3">
      <c r="D30" s="7"/>
      <c r="E30" s="8"/>
      <c r="F30"/>
    </row>
    <row r="31" spans="1:6" ht="13.35" customHeight="1" x14ac:dyDescent="0.3">
      <c r="A31" s="32" t="s">
        <v>22</v>
      </c>
      <c r="B31" s="32"/>
      <c r="C31" s="32"/>
      <c r="D31" s="7"/>
      <c r="E31" s="8"/>
      <c r="F31"/>
    </row>
    <row r="32" spans="1:6" ht="25.8" customHeight="1" x14ac:dyDescent="0.3">
      <c r="B32" s="33" t="s">
        <v>23</v>
      </c>
      <c r="C32" s="33"/>
      <c r="D32" s="7"/>
      <c r="E32" s="8"/>
      <c r="F32"/>
    </row>
    <row r="33" spans="2:6" ht="13.35" customHeight="1" x14ac:dyDescent="0.3">
      <c r="B33" s="15"/>
      <c r="C33" s="22" t="s">
        <v>24</v>
      </c>
      <c r="D33" s="18"/>
      <c r="E33" s="8"/>
      <c r="F33"/>
    </row>
    <row r="34" spans="2:6" ht="13.35" customHeight="1" x14ac:dyDescent="0.3">
      <c r="B34" s="15"/>
      <c r="C34" s="22" t="s">
        <v>25</v>
      </c>
      <c r="D34" s="17"/>
      <c r="E34" s="8"/>
      <c r="F34"/>
    </row>
    <row r="35" spans="2:6" x14ac:dyDescent="0.3">
      <c r="C35" s="22" t="s">
        <v>26</v>
      </c>
      <c r="D35" s="17"/>
      <c r="E35" s="8"/>
      <c r="F35"/>
    </row>
    <row r="36" spans="2:6" ht="13.35" customHeight="1" x14ac:dyDescent="0.3">
      <c r="B36" s="31" t="s">
        <v>27</v>
      </c>
      <c r="C36" s="31"/>
      <c r="D36" s="9"/>
      <c r="E36" s="10">
        <f>IF(D33="yes",50,(MIN(D34/16,1)+MIN(D35/200,1))/2*50)</f>
        <v>0</v>
      </c>
      <c r="F36"/>
    </row>
    <row r="37" spans="2:6" x14ac:dyDescent="0.3">
      <c r="D37" s="7"/>
      <c r="E37" s="8"/>
      <c r="F37"/>
    </row>
    <row r="38" spans="2:6" ht="24.75" customHeight="1" x14ac:dyDescent="0.3">
      <c r="B38" s="30" t="s">
        <v>28</v>
      </c>
      <c r="C38" s="30"/>
      <c r="D38" s="7"/>
      <c r="E38" s="8"/>
      <c r="F38"/>
    </row>
    <row r="39" spans="2:6" x14ac:dyDescent="0.3">
      <c r="C39" s="1" t="s">
        <v>29</v>
      </c>
      <c r="D39" s="17"/>
      <c r="E39" s="8"/>
      <c r="F39"/>
    </row>
    <row r="40" spans="2:6" x14ac:dyDescent="0.3">
      <c r="C40" s="1" t="s">
        <v>30</v>
      </c>
      <c r="D40" s="17"/>
      <c r="E40" s="8"/>
      <c r="F40"/>
    </row>
    <row r="41" spans="2:6" ht="13.35" customHeight="1" x14ac:dyDescent="0.3">
      <c r="B41" s="30" t="s">
        <v>32</v>
      </c>
      <c r="C41" s="30"/>
      <c r="D41" s="7"/>
      <c r="E41" s="8"/>
      <c r="F41"/>
    </row>
    <row r="42" spans="2:6" ht="28.8" x14ac:dyDescent="0.3">
      <c r="C42" s="1" t="s">
        <v>31</v>
      </c>
      <c r="D42" s="17"/>
      <c r="E42" s="8"/>
      <c r="F42"/>
    </row>
    <row r="43" spans="2:6" ht="13.35" customHeight="1" x14ac:dyDescent="0.3">
      <c r="B43" s="30" t="s">
        <v>33</v>
      </c>
      <c r="C43" s="30"/>
      <c r="D43" s="7"/>
      <c r="E43" s="8"/>
      <c r="F43"/>
    </row>
    <row r="44" spans="2:6" ht="57.6" x14ac:dyDescent="0.3">
      <c r="C44" s="1" t="s">
        <v>34</v>
      </c>
      <c r="D44" s="17"/>
      <c r="E44" s="8"/>
      <c r="F44"/>
    </row>
    <row r="45" spans="2:6" ht="13.35" customHeight="1" x14ac:dyDescent="0.3">
      <c r="B45" s="31" t="s">
        <v>35</v>
      </c>
      <c r="C45" s="31"/>
      <c r="D45" s="9"/>
      <c r="E45" s="10">
        <f>MIN(D39*5+D40*3,20)+MIN(D42*5,5)+MIN(D44*5,5)</f>
        <v>0</v>
      </c>
      <c r="F45"/>
    </row>
    <row r="46" spans="2:6" x14ac:dyDescent="0.3">
      <c r="D46" s="7"/>
      <c r="E46" s="8"/>
      <c r="F46"/>
    </row>
    <row r="47" spans="2:6" ht="13.35" customHeight="1" x14ac:dyDescent="0.3">
      <c r="B47" s="30" t="s">
        <v>36</v>
      </c>
      <c r="C47" s="30"/>
      <c r="D47" s="7"/>
      <c r="E47" s="8"/>
      <c r="F47"/>
    </row>
    <row r="48" spans="2:6" ht="28.8" x14ac:dyDescent="0.3">
      <c r="C48" s="1" t="s">
        <v>37</v>
      </c>
      <c r="D48" s="17"/>
      <c r="E48" s="8"/>
      <c r="F48"/>
    </row>
    <row r="49" spans="1:6" ht="28.8" x14ac:dyDescent="0.3">
      <c r="C49" s="1" t="s">
        <v>38</v>
      </c>
      <c r="D49" s="17"/>
      <c r="E49" s="8"/>
      <c r="F49"/>
    </row>
    <row r="50" spans="1:6" x14ac:dyDescent="0.3">
      <c r="C50" s="1" t="s">
        <v>39</v>
      </c>
      <c r="D50" s="17"/>
      <c r="E50" s="8"/>
      <c r="F50"/>
    </row>
    <row r="51" spans="1:6" ht="13.35" customHeight="1" x14ac:dyDescent="0.3">
      <c r="B51" s="31" t="s">
        <v>40</v>
      </c>
      <c r="C51" s="31"/>
      <c r="D51" s="9"/>
      <c r="E51" s="10">
        <f>MIN(D48*5+(D49+D50)/3*5,10)</f>
        <v>0</v>
      </c>
      <c r="F51"/>
    </row>
    <row r="52" spans="1:6" x14ac:dyDescent="0.3">
      <c r="D52" s="7"/>
      <c r="E52" s="8"/>
      <c r="F52"/>
    </row>
    <row r="53" spans="1:6" ht="13.35" customHeight="1" x14ac:dyDescent="0.3">
      <c r="B53" s="30" t="s">
        <v>41</v>
      </c>
      <c r="C53" s="30"/>
      <c r="D53" s="7"/>
      <c r="E53" s="8"/>
      <c r="F53"/>
    </row>
    <row r="54" spans="1:6" x14ac:dyDescent="0.3">
      <c r="C54" s="1" t="s">
        <v>42</v>
      </c>
      <c r="D54" s="17"/>
      <c r="E54" s="8"/>
      <c r="F54"/>
    </row>
    <row r="55" spans="1:6" ht="28.8" x14ac:dyDescent="0.3">
      <c r="C55" s="1" t="s">
        <v>43</v>
      </c>
      <c r="D55" s="17"/>
      <c r="E55" s="8"/>
      <c r="F55"/>
    </row>
    <row r="56" spans="1:6" x14ac:dyDescent="0.3">
      <c r="C56" s="1" t="s">
        <v>44</v>
      </c>
      <c r="D56" s="17"/>
      <c r="E56" s="8"/>
      <c r="F56"/>
    </row>
    <row r="57" spans="1:6" ht="13.35" customHeight="1" x14ac:dyDescent="0.3">
      <c r="B57" s="31" t="s">
        <v>45</v>
      </c>
      <c r="C57" s="31"/>
      <c r="D57" s="9"/>
      <c r="E57" s="10">
        <f>MIN(D54*5+D55*3+D56*1,10)</f>
        <v>0</v>
      </c>
      <c r="F57"/>
    </row>
    <row r="58" spans="1:6" x14ac:dyDescent="0.3">
      <c r="D58" s="7"/>
      <c r="E58" s="8"/>
      <c r="F58"/>
    </row>
    <row r="59" spans="1:6" ht="17.7" customHeight="1" x14ac:dyDescent="0.3">
      <c r="A59" s="34" t="s">
        <v>46</v>
      </c>
      <c r="B59" s="34"/>
      <c r="C59" s="34"/>
      <c r="D59" s="23"/>
      <c r="E59" s="24">
        <f>SUM(E36,E45,E51,E57)</f>
        <v>0</v>
      </c>
      <c r="F59"/>
    </row>
    <row r="60" spans="1:6" x14ac:dyDescent="0.3">
      <c r="D60" s="7"/>
      <c r="E60" s="8"/>
      <c r="F60" s="7"/>
    </row>
    <row r="61" spans="1:6" x14ac:dyDescent="0.3">
      <c r="D61" s="7"/>
      <c r="E61" s="8"/>
      <c r="F61" s="7"/>
    </row>
    <row r="62" spans="1:6" x14ac:dyDescent="0.3">
      <c r="D62" s="7"/>
      <c r="E62" s="8"/>
      <c r="F62" s="7"/>
    </row>
    <row r="63" spans="1:6" x14ac:dyDescent="0.3">
      <c r="D63" s="7"/>
      <c r="E63" s="8"/>
      <c r="F63" s="7"/>
    </row>
    <row r="64" spans="1:6" x14ac:dyDescent="0.3">
      <c r="D64" s="7"/>
      <c r="E64" s="8"/>
      <c r="F64" s="7"/>
    </row>
    <row r="65" spans="4:6" x14ac:dyDescent="0.3">
      <c r="D65" s="7"/>
      <c r="E65" s="8"/>
      <c r="F65" s="7"/>
    </row>
    <row r="66" spans="4:6" x14ac:dyDescent="0.3">
      <c r="D66" s="7"/>
      <c r="E66" s="8"/>
      <c r="F66" s="7"/>
    </row>
    <row r="67" spans="4:6" x14ac:dyDescent="0.3">
      <c r="D67" s="7"/>
      <c r="E67" s="8"/>
      <c r="F67" s="7"/>
    </row>
    <row r="68" spans="4:6" x14ac:dyDescent="0.3">
      <c r="D68" s="7"/>
      <c r="E68" s="8"/>
      <c r="F68" s="7"/>
    </row>
    <row r="69" spans="4:6" x14ac:dyDescent="0.3">
      <c r="D69" s="7"/>
      <c r="E69" s="8"/>
      <c r="F69" s="7"/>
    </row>
    <row r="70" spans="4:6" x14ac:dyDescent="0.3">
      <c r="D70" s="7"/>
      <c r="E70" s="8"/>
      <c r="F70" s="7"/>
    </row>
    <row r="71" spans="4:6" x14ac:dyDescent="0.3">
      <c r="D71" s="7"/>
      <c r="E71" s="8"/>
      <c r="F71" s="7"/>
    </row>
    <row r="72" spans="4:6" x14ac:dyDescent="0.3">
      <c r="D72" s="7"/>
      <c r="E72" s="8"/>
      <c r="F72" s="7"/>
    </row>
    <row r="73" spans="4:6" x14ac:dyDescent="0.3">
      <c r="D73" s="7"/>
      <c r="E73" s="8"/>
      <c r="F73" s="7"/>
    </row>
    <row r="74" spans="4:6" x14ac:dyDescent="0.3">
      <c r="D74" s="7"/>
      <c r="E74" s="8"/>
      <c r="F74" s="7"/>
    </row>
    <row r="75" spans="4:6" x14ac:dyDescent="0.3">
      <c r="D75" s="7"/>
      <c r="E75" s="8"/>
      <c r="F75" s="7"/>
    </row>
    <row r="76" spans="4:6" x14ac:dyDescent="0.3">
      <c r="D76" s="7"/>
      <c r="E76" s="8"/>
      <c r="F76" s="7"/>
    </row>
    <row r="77" spans="4:6" x14ac:dyDescent="0.3">
      <c r="D77" s="7"/>
      <c r="E77" s="8"/>
      <c r="F77" s="7"/>
    </row>
    <row r="78" spans="4:6" x14ac:dyDescent="0.3">
      <c r="D78" s="7"/>
      <c r="E78" s="8"/>
      <c r="F78" s="7"/>
    </row>
    <row r="79" spans="4:6" x14ac:dyDescent="0.3">
      <c r="D79" s="7"/>
      <c r="E79" s="8"/>
      <c r="F79" s="7"/>
    </row>
    <row r="80" spans="4:6" x14ac:dyDescent="0.3">
      <c r="D80" s="7"/>
      <c r="E80" s="8"/>
      <c r="F80" s="7"/>
    </row>
    <row r="81" spans="4:6" x14ac:dyDescent="0.3">
      <c r="D81" s="7"/>
      <c r="E81" s="8"/>
      <c r="F81" s="7"/>
    </row>
    <row r="82" spans="4:6" x14ac:dyDescent="0.3">
      <c r="D82" s="7"/>
      <c r="E82" s="8"/>
      <c r="F82" s="7"/>
    </row>
    <row r="83" spans="4:6" x14ac:dyDescent="0.3">
      <c r="D83" s="7"/>
      <c r="E83" s="8"/>
      <c r="F83" s="7"/>
    </row>
    <row r="84" spans="4:6" x14ac:dyDescent="0.3">
      <c r="D84" s="7"/>
      <c r="E84" s="8"/>
      <c r="F84" s="7"/>
    </row>
    <row r="85" spans="4:6" x14ac:dyDescent="0.3">
      <c r="D85" s="7"/>
      <c r="E85" s="8"/>
      <c r="F85" s="7"/>
    </row>
    <row r="86" spans="4:6" x14ac:dyDescent="0.3">
      <c r="D86" s="7"/>
      <c r="E86" s="8"/>
      <c r="F86" s="7"/>
    </row>
    <row r="87" spans="4:6" x14ac:dyDescent="0.3">
      <c r="D87" s="7"/>
      <c r="E87" s="8"/>
      <c r="F87" s="7"/>
    </row>
    <row r="88" spans="4:6" x14ac:dyDescent="0.3">
      <c r="D88" s="7"/>
      <c r="E88" s="8"/>
      <c r="F88" s="7"/>
    </row>
    <row r="89" spans="4:6" x14ac:dyDescent="0.3">
      <c r="D89" s="7"/>
      <c r="E89" s="8"/>
      <c r="F89" s="7"/>
    </row>
    <row r="90" spans="4:6" x14ac:dyDescent="0.3">
      <c r="D90" s="7"/>
      <c r="E90" s="8"/>
      <c r="F90" s="7"/>
    </row>
    <row r="91" spans="4:6" x14ac:dyDescent="0.3">
      <c r="D91" s="7"/>
      <c r="E91" s="8"/>
      <c r="F91" s="7"/>
    </row>
    <row r="92" spans="4:6" x14ac:dyDescent="0.3">
      <c r="D92" s="7"/>
      <c r="E92" s="8"/>
      <c r="F92" s="7"/>
    </row>
    <row r="93" spans="4:6" x14ac:dyDescent="0.3">
      <c r="D93" s="7"/>
      <c r="E93" s="8"/>
      <c r="F93" s="7"/>
    </row>
    <row r="94" spans="4:6" x14ac:dyDescent="0.3">
      <c r="D94" s="7"/>
      <c r="E94" s="8"/>
      <c r="F94" s="7"/>
    </row>
    <row r="95" spans="4:6" x14ac:dyDescent="0.3">
      <c r="D95" s="7"/>
      <c r="E95" s="8"/>
      <c r="F95" s="7"/>
    </row>
    <row r="96" spans="4:6" x14ac:dyDescent="0.3">
      <c r="D96" s="7"/>
      <c r="E96" s="8"/>
      <c r="F96" s="7"/>
    </row>
    <row r="97" spans="4:6" x14ac:dyDescent="0.3">
      <c r="D97" s="7"/>
      <c r="E97" s="8"/>
      <c r="F97" s="7"/>
    </row>
    <row r="98" spans="4:6" x14ac:dyDescent="0.3">
      <c r="D98" s="7"/>
      <c r="E98" s="8"/>
      <c r="F98" s="7"/>
    </row>
    <row r="99" spans="4:6" x14ac:dyDescent="0.3">
      <c r="D99" s="7"/>
      <c r="E99" s="8"/>
      <c r="F99" s="7"/>
    </row>
    <row r="100" spans="4:6" x14ac:dyDescent="0.3">
      <c r="D100" s="7"/>
      <c r="E100" s="8"/>
      <c r="F100" s="7"/>
    </row>
    <row r="101" spans="4:6" x14ac:dyDescent="0.3">
      <c r="D101" s="7"/>
      <c r="E101" s="8"/>
      <c r="F101" s="7"/>
    </row>
    <row r="102" spans="4:6" x14ac:dyDescent="0.3">
      <c r="D102" s="7"/>
      <c r="E102" s="8"/>
      <c r="F102" s="7"/>
    </row>
    <row r="103" spans="4:6" x14ac:dyDescent="0.3">
      <c r="D103" s="7"/>
      <c r="E103" s="8"/>
      <c r="F103" s="7"/>
    </row>
    <row r="104" spans="4:6" x14ac:dyDescent="0.3">
      <c r="D104" s="7"/>
      <c r="E104" s="8"/>
      <c r="F104" s="7"/>
    </row>
    <row r="105" spans="4:6" x14ac:dyDescent="0.3">
      <c r="D105" s="7"/>
      <c r="E105" s="8"/>
      <c r="F105" s="7"/>
    </row>
    <row r="106" spans="4:6" x14ac:dyDescent="0.3">
      <c r="D106" s="7"/>
      <c r="E106" s="8"/>
      <c r="F106" s="7"/>
    </row>
    <row r="107" spans="4:6" x14ac:dyDescent="0.3">
      <c r="D107" s="7"/>
      <c r="E107" s="8"/>
      <c r="F107" s="7"/>
    </row>
    <row r="108" spans="4:6" x14ac:dyDescent="0.3">
      <c r="D108" s="7"/>
      <c r="E108" s="8"/>
      <c r="F108" s="7"/>
    </row>
    <row r="109" spans="4:6" x14ac:dyDescent="0.3">
      <c r="D109" s="7"/>
      <c r="E109" s="8"/>
      <c r="F109" s="7"/>
    </row>
    <row r="110" spans="4:6" x14ac:dyDescent="0.3">
      <c r="D110" s="7"/>
      <c r="E110" s="8"/>
      <c r="F110" s="7"/>
    </row>
    <row r="111" spans="4:6" x14ac:dyDescent="0.3">
      <c r="D111" s="7"/>
      <c r="E111" s="8"/>
      <c r="F111" s="7"/>
    </row>
    <row r="112" spans="4:6" x14ac:dyDescent="0.3">
      <c r="D112" s="7"/>
      <c r="E112" s="8"/>
      <c r="F112" s="7"/>
    </row>
    <row r="113" spans="4:6" x14ac:dyDescent="0.3">
      <c r="D113" s="7"/>
      <c r="E113" s="8"/>
      <c r="F113" s="7"/>
    </row>
    <row r="114" spans="4:6" x14ac:dyDescent="0.3">
      <c r="D114" s="7"/>
      <c r="E114" s="8"/>
      <c r="F114" s="7"/>
    </row>
    <row r="115" spans="4:6" x14ac:dyDescent="0.3">
      <c r="D115" s="7"/>
      <c r="E115" s="8"/>
      <c r="F115" s="7"/>
    </row>
    <row r="116" spans="4:6" x14ac:dyDescent="0.3">
      <c r="D116" s="7"/>
      <c r="E116" s="8"/>
      <c r="F116" s="7"/>
    </row>
    <row r="117" spans="4:6" x14ac:dyDescent="0.3">
      <c r="D117" s="7"/>
      <c r="E117" s="8"/>
      <c r="F117" s="7"/>
    </row>
    <row r="118" spans="4:6" x14ac:dyDescent="0.3">
      <c r="D118" s="7"/>
      <c r="E118" s="8"/>
      <c r="F118" s="7"/>
    </row>
    <row r="119" spans="4:6" x14ac:dyDescent="0.3">
      <c r="D119" s="7"/>
      <c r="E119" s="8"/>
      <c r="F119" s="7"/>
    </row>
    <row r="120" spans="4:6" x14ac:dyDescent="0.3">
      <c r="D120" s="7"/>
      <c r="E120" s="8"/>
      <c r="F120" s="7"/>
    </row>
    <row r="121" spans="4:6" x14ac:dyDescent="0.3">
      <c r="D121" s="7"/>
      <c r="E121" s="8"/>
      <c r="F121" s="7"/>
    </row>
    <row r="122" spans="4:6" x14ac:dyDescent="0.3">
      <c r="D122" s="7"/>
      <c r="E122" s="8"/>
      <c r="F122" s="7"/>
    </row>
    <row r="123" spans="4:6" x14ac:dyDescent="0.3">
      <c r="D123" s="7"/>
      <c r="E123" s="8"/>
      <c r="F123" s="7"/>
    </row>
    <row r="124" spans="4:6" x14ac:dyDescent="0.3">
      <c r="D124" s="7"/>
      <c r="E124" s="8"/>
      <c r="F124" s="7"/>
    </row>
    <row r="125" spans="4:6" x14ac:dyDescent="0.3">
      <c r="D125" s="7"/>
      <c r="E125" s="8"/>
      <c r="F125" s="7"/>
    </row>
    <row r="126" spans="4:6" x14ac:dyDescent="0.3">
      <c r="D126" s="7"/>
      <c r="E126" s="8"/>
      <c r="F126" s="7"/>
    </row>
    <row r="127" spans="4:6" x14ac:dyDescent="0.3">
      <c r="D127" s="7"/>
      <c r="E127" s="8"/>
      <c r="F127" s="7"/>
    </row>
    <row r="128" spans="4:6" x14ac:dyDescent="0.3">
      <c r="D128" s="7"/>
      <c r="E128" s="8"/>
      <c r="F128" s="7"/>
    </row>
    <row r="129" spans="4:6" x14ac:dyDescent="0.3">
      <c r="D129" s="7"/>
      <c r="E129" s="8"/>
      <c r="F129" s="7"/>
    </row>
    <row r="130" spans="4:6" x14ac:dyDescent="0.3">
      <c r="D130" s="7"/>
      <c r="E130" s="8"/>
      <c r="F130" s="7"/>
    </row>
    <row r="131" spans="4:6" x14ac:dyDescent="0.3">
      <c r="D131" s="7"/>
      <c r="E131" s="8"/>
      <c r="F131" s="7"/>
    </row>
    <row r="132" spans="4:6" x14ac:dyDescent="0.3">
      <c r="D132" s="7"/>
      <c r="E132" s="8"/>
      <c r="F132" s="7"/>
    </row>
    <row r="133" spans="4:6" x14ac:dyDescent="0.3">
      <c r="D133" s="7"/>
      <c r="E133" s="8"/>
      <c r="F133" s="7"/>
    </row>
    <row r="134" spans="4:6" x14ac:dyDescent="0.3">
      <c r="D134" s="7"/>
      <c r="E134" s="8"/>
      <c r="F134" s="7"/>
    </row>
    <row r="135" spans="4:6" x14ac:dyDescent="0.3">
      <c r="D135" s="7"/>
      <c r="E135" s="8"/>
      <c r="F135" s="7"/>
    </row>
    <row r="136" spans="4:6" x14ac:dyDescent="0.3">
      <c r="D136" s="7"/>
      <c r="E136" s="8"/>
      <c r="F136" s="7"/>
    </row>
    <row r="137" spans="4:6" x14ac:dyDescent="0.3">
      <c r="D137" s="7"/>
      <c r="E137" s="8"/>
      <c r="F137" s="7"/>
    </row>
    <row r="138" spans="4:6" x14ac:dyDescent="0.3">
      <c r="D138" s="7"/>
      <c r="E138" s="8"/>
      <c r="F138" s="7"/>
    </row>
    <row r="139" spans="4:6" x14ac:dyDescent="0.3">
      <c r="D139" s="7"/>
      <c r="E139" s="8"/>
      <c r="F139" s="7"/>
    </row>
    <row r="140" spans="4:6" x14ac:dyDescent="0.3">
      <c r="D140" s="7"/>
      <c r="E140" s="8"/>
      <c r="F140" s="7"/>
    </row>
    <row r="141" spans="4:6" x14ac:dyDescent="0.3">
      <c r="D141" s="7"/>
      <c r="E141" s="8"/>
      <c r="F141" s="7"/>
    </row>
    <row r="142" spans="4:6" x14ac:dyDescent="0.3">
      <c r="D142" s="7"/>
      <c r="E142" s="8"/>
      <c r="F142" s="7"/>
    </row>
    <row r="143" spans="4:6" x14ac:dyDescent="0.3">
      <c r="D143" s="7"/>
      <c r="E143" s="8"/>
      <c r="F143" s="7"/>
    </row>
    <row r="144" spans="4:6" x14ac:dyDescent="0.3">
      <c r="D144" s="7"/>
      <c r="E144" s="8"/>
      <c r="F144" s="7"/>
    </row>
    <row r="145" spans="4:6" x14ac:dyDescent="0.3">
      <c r="D145" s="7"/>
      <c r="E145" s="8"/>
      <c r="F145" s="7"/>
    </row>
    <row r="146" spans="4:6" x14ac:dyDescent="0.3">
      <c r="D146" s="7"/>
      <c r="E146" s="8"/>
      <c r="F146" s="7"/>
    </row>
    <row r="147" spans="4:6" x14ac:dyDescent="0.3">
      <c r="D147" s="7"/>
      <c r="E147" s="8"/>
      <c r="F147" s="7"/>
    </row>
    <row r="148" spans="4:6" x14ac:dyDescent="0.3">
      <c r="D148" s="7"/>
      <c r="E148" s="8"/>
      <c r="F148" s="7"/>
    </row>
    <row r="149" spans="4:6" x14ac:dyDescent="0.3">
      <c r="D149" s="7"/>
      <c r="E149" s="8"/>
      <c r="F149" s="7"/>
    </row>
    <row r="150" spans="4:6" x14ac:dyDescent="0.3">
      <c r="D150" s="7"/>
      <c r="E150" s="8"/>
      <c r="F150" s="7"/>
    </row>
    <row r="151" spans="4:6" x14ac:dyDescent="0.3">
      <c r="D151" s="7"/>
      <c r="E151" s="8"/>
      <c r="F151" s="7"/>
    </row>
    <row r="152" spans="4:6" x14ac:dyDescent="0.3">
      <c r="D152" s="7"/>
      <c r="E152" s="8"/>
      <c r="F152" s="7"/>
    </row>
    <row r="153" spans="4:6" x14ac:dyDescent="0.3">
      <c r="D153" s="7"/>
      <c r="E153" s="8"/>
      <c r="F153" s="7"/>
    </row>
    <row r="154" spans="4:6" x14ac:dyDescent="0.3">
      <c r="D154" s="7"/>
      <c r="E154" s="8"/>
      <c r="F154" s="7"/>
    </row>
    <row r="155" spans="4:6" x14ac:dyDescent="0.3">
      <c r="D155" s="7"/>
      <c r="E155" s="8"/>
      <c r="F155" s="7"/>
    </row>
    <row r="156" spans="4:6" x14ac:dyDescent="0.3">
      <c r="D156" s="7"/>
      <c r="E156" s="8"/>
      <c r="F156" s="7"/>
    </row>
    <row r="157" spans="4:6" x14ac:dyDescent="0.3">
      <c r="D157" s="7"/>
      <c r="E157" s="8"/>
      <c r="F157" s="7"/>
    </row>
    <row r="158" spans="4:6" x14ac:dyDescent="0.3">
      <c r="D158" s="7"/>
      <c r="E158" s="8"/>
      <c r="F158" s="7"/>
    </row>
    <row r="159" spans="4:6" x14ac:dyDescent="0.3">
      <c r="D159" s="7"/>
      <c r="E159" s="8"/>
      <c r="F159" s="7"/>
    </row>
    <row r="160" spans="4:6" x14ac:dyDescent="0.3">
      <c r="D160" s="7"/>
      <c r="E160" s="8"/>
      <c r="F160" s="7"/>
    </row>
    <row r="161" spans="4:6" x14ac:dyDescent="0.3">
      <c r="D161" s="7"/>
      <c r="E161" s="8"/>
      <c r="F161" s="7"/>
    </row>
    <row r="162" spans="4:6" x14ac:dyDescent="0.3">
      <c r="D162" s="7"/>
      <c r="E162" s="8"/>
      <c r="F162" s="7"/>
    </row>
    <row r="163" spans="4:6" x14ac:dyDescent="0.3">
      <c r="D163" s="7"/>
      <c r="E163" s="8"/>
      <c r="F163" s="7"/>
    </row>
    <row r="164" spans="4:6" x14ac:dyDescent="0.3">
      <c r="D164" s="7"/>
      <c r="E164" s="8"/>
      <c r="F164" s="7"/>
    </row>
  </sheetData>
  <sheetProtection algorithmName="SHA-512" hashValue="31C/KX4+XFTIFyrvVYs2sB5a11eF84fO0pM0jq0KI8XwcbV/EgTqowOiDn1mUCMZJHeKG8Uh3CMVx/LnnM/z7Q==" saltValue="v4GkwU89bEXuicRSYVHBCw==" spinCount="100000" sheet="1" objects="1" scenarios="1"/>
  <mergeCells count="25">
    <mergeCell ref="A31:C31"/>
    <mergeCell ref="B57:C57"/>
    <mergeCell ref="A59:C59"/>
    <mergeCell ref="B38:C38"/>
    <mergeCell ref="B41:C41"/>
    <mergeCell ref="B43:C43"/>
    <mergeCell ref="B45:C45"/>
    <mergeCell ref="B47:C47"/>
    <mergeCell ref="B51:C51"/>
    <mergeCell ref="B1:C1"/>
    <mergeCell ref="B2:C2"/>
    <mergeCell ref="B3:C3"/>
    <mergeCell ref="D1:E1"/>
    <mergeCell ref="B53:C53"/>
    <mergeCell ref="B36:C36"/>
    <mergeCell ref="A8:C8"/>
    <mergeCell ref="B9:C9"/>
    <mergeCell ref="B12:C12"/>
    <mergeCell ref="B14:C14"/>
    <mergeCell ref="B16:C16"/>
    <mergeCell ref="B32:C32"/>
    <mergeCell ref="B18:C18"/>
    <mergeCell ref="B20:C20"/>
    <mergeCell ref="B25:C25"/>
    <mergeCell ref="A27:C27"/>
  </mergeCells>
  <conditionalFormatting sqref="B3 D3">
    <cfRule type="expression" dxfId="1" priority="1">
      <formula>$D$3&lt;$D$2</formula>
    </cfRule>
    <cfRule type="expression" dxfId="0" priority="2">
      <formula>$D$3&gt;=$D$2</formula>
    </cfRule>
  </conditionalFormatting>
  <dataValidations count="1">
    <dataValidation type="list" allowBlank="1" showInputMessage="1" showErrorMessage="1" sqref="D33" xr:uid="{E62A46E9-C013-494C-BBCD-527A0E3F1176}">
      <formula1>"no,yes"</formula1>
    </dataValidation>
  </dataValidations>
  <pageMargins left="0.51181102362204722" right="0.31496062992125984" top="1.1417322834645669" bottom="0.74803149606299213" header="0.51181102362204722" footer="0.31496062992125984"/>
  <pageSetup paperSize="9" orientation="portrait" verticalDpi="300" r:id="rId1"/>
  <headerFooter>
    <oddHeader>&amp;CITDI habilitációs adatlap</oddHeader>
  </headerFooter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adatlap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Hartung Ferenc</dc:creator>
  <cp:lastModifiedBy>Dr. Hartung Ferenc</cp:lastModifiedBy>
  <cp:lastPrinted>2025-06-04T18:16:11Z</cp:lastPrinted>
  <dcterms:created xsi:type="dcterms:W3CDTF">2025-02-03T22:14:16Z</dcterms:created>
  <dcterms:modified xsi:type="dcterms:W3CDTF">2025-06-04T18:21:06Z</dcterms:modified>
</cp:coreProperties>
</file>